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hnerkons.sharepoint.com/sites/AkkordeonGrenzenlos/Freigegebene Dokumente/General/Akkordeon Grenzenlos/Akk Gr 2026/12_Wettbewerb/"/>
    </mc:Choice>
  </mc:AlternateContent>
  <xr:revisionPtr revIDLastSave="778" documentId="8_{69BE240A-FA76-4288-9803-7D1A354DD184}" xr6:coauthVersionLast="47" xr6:coauthVersionMax="47" xr10:uidLastSave="{5E0E4A0B-C071-4475-AC0D-35AF343399C3}"/>
  <bookViews>
    <workbookView xWindow="-98" yWindow="-98" windowWidth="21795" windowHeight="13875" xr2:uid="{D1C83F32-662B-4FBF-85EF-9DC09F270117}"/>
  </bookViews>
  <sheets>
    <sheet name="Round 1" sheetId="1" r:id="rId1"/>
    <sheet name="Round 2 Junior" sheetId="2" r:id="rId2"/>
    <sheet name="Round 2 Seni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3" l="1"/>
  <c r="R4" i="3" s="1"/>
  <c r="P5" i="3"/>
  <c r="R5" i="3" s="1"/>
  <c r="P6" i="3"/>
  <c r="R6" i="3" s="1"/>
  <c r="P7" i="3"/>
  <c r="R7" i="3" s="1"/>
  <c r="P8" i="3"/>
  <c r="R8" i="3" s="1"/>
  <c r="P9" i="3"/>
  <c r="P10" i="3"/>
  <c r="P11" i="3"/>
  <c r="R11" i="3" s="1"/>
  <c r="P12" i="3"/>
  <c r="P13" i="3"/>
  <c r="P14" i="3"/>
  <c r="R14" i="3" s="1"/>
  <c r="P15" i="3"/>
  <c r="R15" i="3" s="1"/>
  <c r="P16" i="3"/>
  <c r="R16" i="3" s="1"/>
  <c r="P17" i="3"/>
  <c r="P18" i="3"/>
  <c r="P19" i="3"/>
  <c r="R19" i="3" s="1"/>
  <c r="Q8" i="3"/>
  <c r="Q7" i="3"/>
  <c r="Q6" i="3"/>
  <c r="Q5" i="3"/>
  <c r="Q4" i="3"/>
  <c r="Q3" i="3"/>
  <c r="Q16" i="3"/>
  <c r="Q15" i="3"/>
  <c r="Q14" i="3"/>
  <c r="Q11" i="3"/>
  <c r="Q19" i="3"/>
  <c r="Q14" i="2"/>
  <c r="Q11" i="2"/>
  <c r="Q10" i="2"/>
  <c r="R15" i="2"/>
  <c r="Q7" i="2"/>
  <c r="Q6" i="2"/>
  <c r="Q5" i="2"/>
  <c r="Q4" i="2"/>
  <c r="Q3" i="2"/>
  <c r="P3" i="3"/>
  <c r="R3" i="3" s="1"/>
  <c r="P4" i="2"/>
  <c r="R4" i="2" s="1"/>
  <c r="P5" i="2"/>
  <c r="R5" i="2" s="1"/>
  <c r="P6" i="2"/>
  <c r="R6" i="2" s="1"/>
  <c r="P7" i="2"/>
  <c r="R7" i="2" s="1"/>
  <c r="P8" i="2"/>
  <c r="P9" i="2"/>
  <c r="P10" i="2"/>
  <c r="P11" i="2"/>
  <c r="P12" i="2"/>
  <c r="P13" i="2"/>
  <c r="P14" i="2"/>
  <c r="R14" i="2" s="1"/>
  <c r="P15" i="2"/>
  <c r="P3" i="2"/>
  <c r="R3" i="2" s="1"/>
  <c r="R11" i="2" l="1"/>
  <c r="R10" i="2"/>
  <c r="P5" i="1"/>
  <c r="P6" i="1"/>
  <c r="P7" i="1"/>
  <c r="P8" i="1"/>
  <c r="P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</calcChain>
</file>

<file path=xl/sharedStrings.xml><?xml version="1.0" encoding="utf-8"?>
<sst xmlns="http://schemas.openxmlformats.org/spreadsheetml/2006/main" count="163" uniqueCount="59">
  <si>
    <t>Andreas Nebl</t>
  </si>
  <si>
    <t>Wladimir Maretchko</t>
  </si>
  <si>
    <t>Cao Xiaoqing</t>
  </si>
  <si>
    <t>Petr Vacek</t>
  </si>
  <si>
    <t>Frédéric Deschamps</t>
  </si>
  <si>
    <t>Zbigniew Ignaczewski</t>
  </si>
  <si>
    <t>Ladislav Horak</t>
  </si>
  <si>
    <t>Azmir Halilovic</t>
  </si>
  <si>
    <t>Manuela Glock</t>
  </si>
  <si>
    <t>Nikola Pekovic</t>
  </si>
  <si>
    <t>Xu Xiaonan</t>
  </si>
  <si>
    <t>Herbert Scheibenreif</t>
  </si>
  <si>
    <t>Egle Bartkeviciute</t>
  </si>
  <si>
    <t>Classic</t>
  </si>
  <si>
    <t>Hanyu Huang</t>
  </si>
  <si>
    <t>Yiming Wang</t>
  </si>
  <si>
    <t>Andrea Sulcova</t>
  </si>
  <si>
    <t>Maksym Topchii</t>
  </si>
  <si>
    <t>Damir Vreva</t>
  </si>
  <si>
    <t>Mirko Sunjevaric</t>
  </si>
  <si>
    <t>Nemanja Camagic</t>
  </si>
  <si>
    <t>Hazim Mehmedic</t>
  </si>
  <si>
    <t>Atif Krdzic</t>
  </si>
  <si>
    <t>Yehor Fomich</t>
  </si>
  <si>
    <t>Marko Sierov</t>
  </si>
  <si>
    <t>Hlib Plakhotniuk</t>
  </si>
  <si>
    <t>Country</t>
  </si>
  <si>
    <t>Junior Classic</t>
  </si>
  <si>
    <t>Changhan Liu</t>
  </si>
  <si>
    <t>Daniela Vanova</t>
  </si>
  <si>
    <t>Martin Chodl</t>
  </si>
  <si>
    <t>Zichen Su</t>
  </si>
  <si>
    <t>Karolina Cekanova</t>
  </si>
  <si>
    <t>Junior Popular</t>
  </si>
  <si>
    <t>Jaroslav Pokuta</t>
  </si>
  <si>
    <t>Richard Jagr</t>
  </si>
  <si>
    <t>Popular</t>
  </si>
  <si>
    <t>Vaclav Bastl</t>
  </si>
  <si>
    <t>Armin Dzafic</t>
  </si>
  <si>
    <t>Junior Ensemble</t>
  </si>
  <si>
    <t>DUO BUGARI</t>
  </si>
  <si>
    <t>DUO</t>
  </si>
  <si>
    <t>Trossinger Schule</t>
  </si>
  <si>
    <t>Martin Sigl</t>
  </si>
  <si>
    <t>Ensemble</t>
  </si>
  <si>
    <t>Hexa Bellows</t>
  </si>
  <si>
    <t>Ukraine</t>
  </si>
  <si>
    <t>China</t>
  </si>
  <si>
    <t>Czech Republic</t>
  </si>
  <si>
    <t>Montenegro</t>
  </si>
  <si>
    <t>Serbia</t>
  </si>
  <si>
    <t>Bosnia</t>
  </si>
  <si>
    <t>Germany</t>
  </si>
  <si>
    <t>1st round</t>
  </si>
  <si>
    <t>final mark</t>
  </si>
  <si>
    <t>eliminated</t>
  </si>
  <si>
    <t>2nd round</t>
  </si>
  <si>
    <t>place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</si>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</sst>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39F7-FE9F-4996-BAFD-F34568FA8325}">
  <dimension ref="A1:R43"/>
  <sheetViews>
    <sheetView tabSelected="1" zoomScale="69" workbookViewId="0">
      <selection activeCell="S19" sqref="S19"/>
    </sheetView>
  </sheetViews>
  <sheetFormatPr baseColWidth="10" defaultRowHeight="14.25" x14ac:dyDescent="0.45"/>
  <cols>
    <col min="1" max="1" width="16.73046875" customWidth="1"/>
    <col min="2" max="2" width="14.86328125" customWidth="1"/>
    <col min="3" max="3" width="12" bestFit="1" customWidth="1"/>
    <col min="4" max="4" width="17.73046875" bestFit="1" customWidth="1"/>
    <col min="5" max="5" width="11.86328125" bestFit="1" customWidth="1"/>
    <col min="6" max="6" width="9.3984375" bestFit="1" customWidth="1"/>
    <col min="7" max="7" width="17.86328125" bestFit="1" customWidth="1"/>
    <col min="8" max="8" width="18.73046875" bestFit="1" customWidth="1"/>
    <col min="9" max="9" width="13" bestFit="1" customWidth="1"/>
    <col min="10" max="11" width="13.1328125" bestFit="1" customWidth="1"/>
    <col min="12" max="12" width="13" bestFit="1" customWidth="1"/>
    <col min="13" max="13" width="10.265625" bestFit="1" customWidth="1"/>
    <col min="14" max="14" width="17.59765625" bestFit="1" customWidth="1"/>
    <col min="15" max="15" width="15.265625" bestFit="1" customWidth="1"/>
    <col min="18" max="18" width="10.6640625" style="3"/>
  </cols>
  <sheetData>
    <row r="1" spans="1:18" x14ac:dyDescent="0.45">
      <c r="B1" t="s">
        <v>26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</row>
    <row r="2" spans="1:18" x14ac:dyDescent="0.45">
      <c r="A2" t="s">
        <v>13</v>
      </c>
    </row>
    <row r="3" spans="1:18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x14ac:dyDescent="0.4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R4" s="3" t="s">
        <v>58</v>
      </c>
    </row>
    <row r="5" spans="1:18" x14ac:dyDescent="0.45">
      <c r="A5" s="1" t="s">
        <v>14</v>
      </c>
      <c r="B5" s="1" t="s">
        <v>47</v>
      </c>
      <c r="C5" s="1">
        <v>22.7</v>
      </c>
      <c r="D5" s="1">
        <v>22</v>
      </c>
      <c r="E5" s="1"/>
      <c r="F5" s="1">
        <v>21.8</v>
      </c>
      <c r="G5" s="1">
        <v>22.05</v>
      </c>
      <c r="H5" s="1">
        <v>22</v>
      </c>
      <c r="I5" s="1">
        <v>20.5</v>
      </c>
      <c r="J5" s="1">
        <v>22.3</v>
      </c>
      <c r="K5" s="1">
        <v>22.5</v>
      </c>
      <c r="L5" s="1">
        <v>22.04</v>
      </c>
      <c r="M5" s="1"/>
      <c r="N5" s="1">
        <v>22.8</v>
      </c>
      <c r="O5" s="1">
        <v>21.1</v>
      </c>
      <c r="P5" s="3">
        <f t="shared" ref="P5:P43" si="0">IF(COUNT(C5:O5)&lt;3,"",(SUM(C5:O5)-MAX(C5:O5)-MIN(C5:O5))/(COUNT(C5:O5)-2))</f>
        <v>22.054444444444446</v>
      </c>
      <c r="Q5" s="3" t="s">
        <v>55</v>
      </c>
      <c r="R5" s="3">
        <v>7</v>
      </c>
    </row>
    <row r="6" spans="1:18" x14ac:dyDescent="0.45">
      <c r="A6" s="1" t="s">
        <v>15</v>
      </c>
      <c r="B6" s="1" t="s">
        <v>47</v>
      </c>
      <c r="C6" s="1">
        <v>24</v>
      </c>
      <c r="D6" s="1">
        <v>23.5</v>
      </c>
      <c r="E6" s="1"/>
      <c r="F6" s="1">
        <v>23.35</v>
      </c>
      <c r="G6" s="1">
        <v>23</v>
      </c>
      <c r="H6" s="1">
        <v>24.5</v>
      </c>
      <c r="I6" s="1">
        <v>23</v>
      </c>
      <c r="J6" s="1">
        <v>23</v>
      </c>
      <c r="K6" s="1">
        <v>23.9</v>
      </c>
      <c r="L6" s="1">
        <v>23.11</v>
      </c>
      <c r="M6" s="1"/>
      <c r="N6" s="1">
        <v>24.2</v>
      </c>
      <c r="O6" s="1">
        <v>22.9</v>
      </c>
      <c r="P6" s="3">
        <f t="shared" si="0"/>
        <v>23.451111111111107</v>
      </c>
      <c r="Q6" s="3"/>
    </row>
    <row r="7" spans="1:18" x14ac:dyDescent="0.45">
      <c r="A7" s="1" t="s">
        <v>16</v>
      </c>
      <c r="B7" s="1" t="s">
        <v>48</v>
      </c>
      <c r="C7" s="1">
        <v>19.7</v>
      </c>
      <c r="D7" s="1">
        <v>20</v>
      </c>
      <c r="E7" s="1"/>
      <c r="F7" s="1">
        <v>21</v>
      </c>
      <c r="G7" s="1">
        <v>20</v>
      </c>
      <c r="H7" s="1">
        <v>20.5</v>
      </c>
      <c r="I7" s="1"/>
      <c r="J7" s="1">
        <v>20</v>
      </c>
      <c r="K7" s="1">
        <v>20.5</v>
      </c>
      <c r="L7" s="1">
        <v>20.18</v>
      </c>
      <c r="M7" s="1">
        <v>21</v>
      </c>
      <c r="N7" s="1">
        <v>22.5</v>
      </c>
      <c r="O7" s="1">
        <v>20.399999999999999</v>
      </c>
      <c r="P7" s="3">
        <f t="shared" si="0"/>
        <v>20.39777777777778</v>
      </c>
      <c r="Q7" s="3" t="s">
        <v>55</v>
      </c>
      <c r="R7" s="3">
        <v>12</v>
      </c>
    </row>
    <row r="8" spans="1:18" x14ac:dyDescent="0.45">
      <c r="A8" s="1" t="s">
        <v>17</v>
      </c>
      <c r="B8" s="1" t="s">
        <v>46</v>
      </c>
      <c r="C8" s="1">
        <v>23.5</v>
      </c>
      <c r="D8" s="1"/>
      <c r="E8" s="1"/>
      <c r="F8" s="1"/>
      <c r="G8" s="1">
        <v>22.03</v>
      </c>
      <c r="H8" s="1">
        <v>20.6</v>
      </c>
      <c r="I8" s="1">
        <v>20</v>
      </c>
      <c r="J8" s="1">
        <v>19</v>
      </c>
      <c r="K8" s="1">
        <v>20</v>
      </c>
      <c r="L8" s="1">
        <v>21.92</v>
      </c>
      <c r="M8" s="1">
        <v>19.5</v>
      </c>
      <c r="N8" s="1">
        <v>24.5</v>
      </c>
      <c r="O8" s="1">
        <v>23</v>
      </c>
      <c r="P8" s="3">
        <f t="shared" si="0"/>
        <v>21.318750000000001</v>
      </c>
      <c r="Q8" s="3" t="s">
        <v>55</v>
      </c>
      <c r="R8" s="3">
        <v>11</v>
      </c>
    </row>
    <row r="9" spans="1:18" x14ac:dyDescent="0.45">
      <c r="A9" s="1" t="s">
        <v>18</v>
      </c>
      <c r="B9" s="1" t="s">
        <v>49</v>
      </c>
      <c r="C9" s="1">
        <v>20.6</v>
      </c>
      <c r="D9" s="1">
        <v>22</v>
      </c>
      <c r="E9" s="1"/>
      <c r="F9" s="1">
        <v>22.9</v>
      </c>
      <c r="G9" s="1">
        <v>22.55</v>
      </c>
      <c r="H9" s="1">
        <v>19</v>
      </c>
      <c r="I9" s="1">
        <v>21</v>
      </c>
      <c r="J9" s="1"/>
      <c r="K9" s="1">
        <v>21</v>
      </c>
      <c r="L9" s="1">
        <v>21.83</v>
      </c>
      <c r="M9" s="1">
        <v>21</v>
      </c>
      <c r="N9" s="1">
        <v>23</v>
      </c>
      <c r="O9" s="1">
        <v>22.6</v>
      </c>
      <c r="P9" s="3">
        <f t="shared" si="0"/>
        <v>21.72</v>
      </c>
      <c r="Q9" s="3" t="s">
        <v>55</v>
      </c>
      <c r="R9" s="3">
        <v>8</v>
      </c>
    </row>
    <row r="10" spans="1:18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Q10" s="3"/>
    </row>
    <row r="11" spans="1:18" x14ac:dyDescent="0.45">
      <c r="A11" s="1" t="s">
        <v>19</v>
      </c>
      <c r="B11" s="1" t="s">
        <v>50</v>
      </c>
      <c r="C11" s="1">
        <v>22.2</v>
      </c>
      <c r="D11" s="1">
        <v>20</v>
      </c>
      <c r="E11" s="1"/>
      <c r="F11" s="1">
        <v>23.15</v>
      </c>
      <c r="G11" s="1">
        <v>22.04</v>
      </c>
      <c r="H11" s="1">
        <v>19.3</v>
      </c>
      <c r="I11" s="1">
        <v>19.5</v>
      </c>
      <c r="J11" s="1">
        <v>23.5</v>
      </c>
      <c r="K11" s="1">
        <v>24</v>
      </c>
      <c r="L11" s="1"/>
      <c r="M11" s="1">
        <v>21.1</v>
      </c>
      <c r="N11" s="1">
        <v>21</v>
      </c>
      <c r="O11" s="1">
        <v>22.4</v>
      </c>
      <c r="P11" s="3">
        <f t="shared" si="0"/>
        <v>21.654444444444444</v>
      </c>
      <c r="Q11" s="3" t="s">
        <v>55</v>
      </c>
      <c r="R11" s="3">
        <v>9</v>
      </c>
    </row>
    <row r="12" spans="1:18" x14ac:dyDescent="0.45">
      <c r="A12" s="1" t="s">
        <v>20</v>
      </c>
      <c r="B12" s="1" t="s">
        <v>50</v>
      </c>
      <c r="C12" s="1">
        <v>23.2</v>
      </c>
      <c r="D12" s="1">
        <v>21</v>
      </c>
      <c r="E12" s="1"/>
      <c r="F12" s="1">
        <v>23.75</v>
      </c>
      <c r="G12" s="1">
        <v>22.5</v>
      </c>
      <c r="H12" s="1">
        <v>23.5</v>
      </c>
      <c r="I12" s="1">
        <v>22.5</v>
      </c>
      <c r="J12" s="1">
        <v>23.7</v>
      </c>
      <c r="K12" s="1">
        <v>22</v>
      </c>
      <c r="L12" s="1"/>
      <c r="M12" s="1">
        <v>21.1</v>
      </c>
      <c r="N12" s="1">
        <v>23.2</v>
      </c>
      <c r="O12" s="1">
        <v>23.4</v>
      </c>
      <c r="P12" s="3">
        <f t="shared" si="0"/>
        <v>22.788888888888884</v>
      </c>
      <c r="Q12" s="3"/>
    </row>
    <row r="13" spans="1:18" x14ac:dyDescent="0.45">
      <c r="A13" s="1" t="s">
        <v>21</v>
      </c>
      <c r="B13" s="1" t="s">
        <v>51</v>
      </c>
      <c r="C13" s="1">
        <v>23.1</v>
      </c>
      <c r="D13" s="1">
        <v>20</v>
      </c>
      <c r="E13" s="1"/>
      <c r="F13" s="1">
        <v>24.1</v>
      </c>
      <c r="G13" s="1">
        <v>22.46</v>
      </c>
      <c r="H13" s="1">
        <v>20.7</v>
      </c>
      <c r="I13" s="1">
        <v>22.7</v>
      </c>
      <c r="J13" s="1"/>
      <c r="K13" s="1">
        <v>21.5</v>
      </c>
      <c r="L13" s="1">
        <v>22.34</v>
      </c>
      <c r="M13" s="1">
        <v>22.5</v>
      </c>
      <c r="N13" s="1">
        <v>24</v>
      </c>
      <c r="O13" s="1">
        <v>23.9</v>
      </c>
      <c r="P13" s="3">
        <f t="shared" si="0"/>
        <v>22.577777777777779</v>
      </c>
      <c r="Q13" s="3"/>
    </row>
    <row r="14" spans="1:18" x14ac:dyDescent="0.45">
      <c r="A14" s="2" t="s">
        <v>22</v>
      </c>
      <c r="B14" s="1" t="s">
        <v>51</v>
      </c>
      <c r="C14" s="1">
        <v>23</v>
      </c>
      <c r="D14" s="1">
        <v>22.8</v>
      </c>
      <c r="E14" s="1"/>
      <c r="F14" s="1">
        <v>23.2</v>
      </c>
      <c r="G14" s="1"/>
      <c r="H14" s="1">
        <v>24.8</v>
      </c>
      <c r="I14" s="1">
        <v>22.4</v>
      </c>
      <c r="J14" s="1"/>
      <c r="K14" s="1">
        <v>23.5</v>
      </c>
      <c r="L14" s="1">
        <v>22.31</v>
      </c>
      <c r="M14" s="1">
        <v>22.5</v>
      </c>
      <c r="N14" s="1">
        <v>23.8</v>
      </c>
      <c r="O14" s="1">
        <v>22.4</v>
      </c>
      <c r="P14" s="3">
        <f t="shared" si="0"/>
        <v>22.95</v>
      </c>
      <c r="Q14" s="3"/>
    </row>
    <row r="15" spans="1:18" x14ac:dyDescent="0.45">
      <c r="A15" s="1" t="s">
        <v>23</v>
      </c>
      <c r="B15" s="1" t="s">
        <v>46</v>
      </c>
      <c r="C15" s="1">
        <v>22.4</v>
      </c>
      <c r="D15" s="1"/>
      <c r="E15" s="1"/>
      <c r="F15" s="1">
        <v>20.8</v>
      </c>
      <c r="G15" s="1"/>
      <c r="H15" s="1">
        <v>20</v>
      </c>
      <c r="I15" s="1">
        <v>19</v>
      </c>
      <c r="J15" s="1">
        <v>21</v>
      </c>
      <c r="K15" s="1">
        <v>23.6</v>
      </c>
      <c r="L15" s="1">
        <v>21.86</v>
      </c>
      <c r="M15" s="1">
        <v>22</v>
      </c>
      <c r="N15" s="1">
        <v>21.5</v>
      </c>
      <c r="O15" s="1">
        <v>22.6</v>
      </c>
      <c r="P15" s="3">
        <f t="shared" si="0"/>
        <v>21.520000000000003</v>
      </c>
      <c r="Q15" s="3" t="s">
        <v>55</v>
      </c>
      <c r="R15" s="3">
        <v>10</v>
      </c>
    </row>
    <row r="16" spans="1:18" x14ac:dyDescent="0.45">
      <c r="A16" s="1" t="s">
        <v>24</v>
      </c>
      <c r="B16" s="1" t="s">
        <v>46</v>
      </c>
      <c r="C16" s="1">
        <v>22.8</v>
      </c>
      <c r="D16" s="1"/>
      <c r="E16" s="1"/>
      <c r="F16" s="1">
        <v>22.35</v>
      </c>
      <c r="G16" s="1"/>
      <c r="H16" s="1">
        <v>22</v>
      </c>
      <c r="I16" s="1">
        <v>21.5</v>
      </c>
      <c r="J16" s="1">
        <v>22</v>
      </c>
      <c r="K16" s="1">
        <v>23.7</v>
      </c>
      <c r="L16" s="1">
        <v>22</v>
      </c>
      <c r="M16" s="1">
        <v>22.3</v>
      </c>
      <c r="N16" s="1">
        <v>23.5</v>
      </c>
      <c r="O16" s="1">
        <v>23.15</v>
      </c>
      <c r="P16" s="3">
        <f t="shared" si="0"/>
        <v>22.512500000000003</v>
      </c>
      <c r="Q16" s="3"/>
    </row>
    <row r="17" spans="1:17" x14ac:dyDescent="0.45">
      <c r="A17" s="1" t="s">
        <v>25</v>
      </c>
      <c r="B17" s="1" t="s">
        <v>46</v>
      </c>
      <c r="C17" s="1">
        <v>23.7</v>
      </c>
      <c r="D17" s="1"/>
      <c r="E17" s="1"/>
      <c r="F17" s="1">
        <v>22.85</v>
      </c>
      <c r="G17" s="1"/>
      <c r="H17" s="1">
        <v>24</v>
      </c>
      <c r="I17" s="1">
        <v>22.8</v>
      </c>
      <c r="J17" s="1">
        <v>24</v>
      </c>
      <c r="K17" s="1">
        <v>24.5</v>
      </c>
      <c r="L17" s="1">
        <v>22.36</v>
      </c>
      <c r="M17" s="1">
        <v>22.2</v>
      </c>
      <c r="N17" s="1">
        <v>24.3</v>
      </c>
      <c r="O17" s="1">
        <v>23.6</v>
      </c>
      <c r="P17" s="3">
        <f t="shared" si="0"/>
        <v>23.451249999999998</v>
      </c>
      <c r="Q17" s="3"/>
    </row>
    <row r="18" spans="1:17" x14ac:dyDescent="0.45">
      <c r="P18" s="3" t="str">
        <f t="shared" si="0"/>
        <v/>
      </c>
      <c r="Q18" s="3"/>
    </row>
    <row r="19" spans="1:17" x14ac:dyDescent="0.45">
      <c r="A19" t="s">
        <v>27</v>
      </c>
      <c r="P19" s="3" t="str">
        <f t="shared" si="0"/>
        <v/>
      </c>
      <c r="Q19" s="3"/>
    </row>
    <row r="20" spans="1:17" x14ac:dyDescent="0.45">
      <c r="A20" s="1" t="s">
        <v>28</v>
      </c>
      <c r="B20" s="1" t="s">
        <v>47</v>
      </c>
      <c r="C20" s="1">
        <v>24</v>
      </c>
      <c r="D20" s="1">
        <v>24</v>
      </c>
      <c r="E20" s="1"/>
      <c r="F20" s="1">
        <v>24</v>
      </c>
      <c r="G20" s="1">
        <v>24</v>
      </c>
      <c r="H20" s="1">
        <v>24.5</v>
      </c>
      <c r="I20" s="1">
        <v>23</v>
      </c>
      <c r="J20" s="1">
        <v>24.5</v>
      </c>
      <c r="K20" s="1">
        <v>24.5</v>
      </c>
      <c r="L20" s="1">
        <v>23.96</v>
      </c>
      <c r="M20" s="1"/>
      <c r="N20" s="1">
        <v>24</v>
      </c>
      <c r="O20" s="1">
        <v>23.4</v>
      </c>
      <c r="P20" s="3">
        <f t="shared" si="0"/>
        <v>24.040000000000003</v>
      </c>
      <c r="Q20" s="3"/>
    </row>
    <row r="21" spans="1:17" x14ac:dyDescent="0.45">
      <c r="A21" s="1" t="s">
        <v>29</v>
      </c>
      <c r="B21" s="1" t="s">
        <v>48</v>
      </c>
      <c r="C21" s="1">
        <v>22.6</v>
      </c>
      <c r="D21" s="1">
        <v>22.5</v>
      </c>
      <c r="E21" s="1"/>
      <c r="F21" s="1"/>
      <c r="G21" s="1">
        <v>22.5</v>
      </c>
      <c r="H21" s="1">
        <v>23</v>
      </c>
      <c r="I21" s="1">
        <v>20.5</v>
      </c>
      <c r="J21" s="1">
        <v>22.5</v>
      </c>
      <c r="K21" s="1">
        <v>23.2</v>
      </c>
      <c r="L21" s="1">
        <v>21.58</v>
      </c>
      <c r="M21" s="1">
        <v>23</v>
      </c>
      <c r="N21" s="1">
        <v>23</v>
      </c>
      <c r="O21" s="1">
        <v>22.1</v>
      </c>
      <c r="P21" s="3">
        <f t="shared" si="0"/>
        <v>22.531111111111112</v>
      </c>
      <c r="Q21" s="3"/>
    </row>
    <row r="22" spans="1:17" x14ac:dyDescent="0.45">
      <c r="A22" s="1" t="s">
        <v>30</v>
      </c>
      <c r="B22" s="1" t="s">
        <v>48</v>
      </c>
      <c r="C22" s="1">
        <v>22.8</v>
      </c>
      <c r="D22" s="1">
        <v>23</v>
      </c>
      <c r="E22" s="1"/>
      <c r="F22" s="1"/>
      <c r="G22" s="1">
        <v>23.25</v>
      </c>
      <c r="H22" s="1">
        <v>22</v>
      </c>
      <c r="I22" s="1">
        <v>22.5</v>
      </c>
      <c r="J22" s="1">
        <v>22.7</v>
      </c>
      <c r="K22" s="1">
        <v>23.5</v>
      </c>
      <c r="L22" s="1">
        <v>21.69</v>
      </c>
      <c r="M22" s="1">
        <v>22.5</v>
      </c>
      <c r="N22" s="1">
        <v>23.5</v>
      </c>
      <c r="O22" s="1">
        <v>22.4</v>
      </c>
      <c r="P22" s="3">
        <f t="shared" si="0"/>
        <v>22.738888888888891</v>
      </c>
      <c r="Q22" s="3"/>
    </row>
    <row r="23" spans="1:17" x14ac:dyDescent="0.45">
      <c r="A23" s="1" t="s">
        <v>31</v>
      </c>
      <c r="B23" s="1" t="s">
        <v>47</v>
      </c>
      <c r="C23" s="1">
        <v>23.8</v>
      </c>
      <c r="D23" s="1">
        <v>24.2</v>
      </c>
      <c r="E23" s="1"/>
      <c r="F23" s="1">
        <v>23.4</v>
      </c>
      <c r="G23" s="1">
        <v>23.65</v>
      </c>
      <c r="H23" s="1">
        <v>24</v>
      </c>
      <c r="I23" s="1">
        <v>21.5</v>
      </c>
      <c r="J23" s="1">
        <v>23</v>
      </c>
      <c r="K23" s="1">
        <v>24.3</v>
      </c>
      <c r="L23" s="1">
        <v>22.84</v>
      </c>
      <c r="M23" s="1"/>
      <c r="N23" s="1">
        <v>24.5</v>
      </c>
      <c r="O23" s="1">
        <v>22.9</v>
      </c>
      <c r="P23" s="3">
        <f t="shared" si="0"/>
        <v>23.565555555555559</v>
      </c>
      <c r="Q23" s="3"/>
    </row>
    <row r="24" spans="1:17" x14ac:dyDescent="0.45">
      <c r="A24" s="1" t="s">
        <v>32</v>
      </c>
      <c r="B24" s="1" t="s">
        <v>48</v>
      </c>
      <c r="C24" s="1">
        <v>22.3</v>
      </c>
      <c r="D24" s="1">
        <v>23.3</v>
      </c>
      <c r="E24" s="1"/>
      <c r="F24" s="1"/>
      <c r="G24" s="1">
        <v>23.7</v>
      </c>
      <c r="H24" s="1">
        <v>22</v>
      </c>
      <c r="I24" s="1">
        <v>20</v>
      </c>
      <c r="J24" s="1">
        <v>21.5</v>
      </c>
      <c r="K24" s="1">
        <v>23.8</v>
      </c>
      <c r="L24" s="1">
        <v>21</v>
      </c>
      <c r="M24" s="1">
        <v>23.3</v>
      </c>
      <c r="N24" s="1">
        <v>23.3</v>
      </c>
      <c r="O24" s="1">
        <v>22.5</v>
      </c>
      <c r="P24" s="3">
        <f t="shared" si="0"/>
        <v>22.544444444444448</v>
      </c>
      <c r="Q24" s="3"/>
    </row>
    <row r="25" spans="1:17" x14ac:dyDescent="0.45">
      <c r="P25" s="3" t="str">
        <f t="shared" si="0"/>
        <v/>
      </c>
      <c r="Q25" s="3"/>
    </row>
    <row r="26" spans="1:17" x14ac:dyDescent="0.45">
      <c r="A26" t="s">
        <v>33</v>
      </c>
      <c r="P26" s="3" t="str">
        <f t="shared" si="0"/>
        <v/>
      </c>
      <c r="Q26" s="3"/>
    </row>
    <row r="27" spans="1:17" x14ac:dyDescent="0.45">
      <c r="A27" s="2" t="s">
        <v>34</v>
      </c>
      <c r="B27" s="1" t="s">
        <v>48</v>
      </c>
      <c r="C27" s="1">
        <v>24.8</v>
      </c>
      <c r="D27" s="1">
        <v>24.5</v>
      </c>
      <c r="E27" s="1"/>
      <c r="F27" s="1"/>
      <c r="G27" s="1">
        <v>24.85</v>
      </c>
      <c r="H27" s="1">
        <v>25</v>
      </c>
      <c r="I27" s="1">
        <v>23.5</v>
      </c>
      <c r="J27" s="1">
        <v>25</v>
      </c>
      <c r="K27" s="1">
        <v>25</v>
      </c>
      <c r="L27" s="1">
        <v>24</v>
      </c>
      <c r="M27" s="1">
        <v>24</v>
      </c>
      <c r="N27" s="1">
        <v>24.5</v>
      </c>
      <c r="O27" s="1">
        <v>23.7</v>
      </c>
      <c r="P27" s="3">
        <f t="shared" si="0"/>
        <v>24.483333333333334</v>
      </c>
      <c r="Q27" s="3"/>
    </row>
    <row r="28" spans="1:17" x14ac:dyDescent="0.45">
      <c r="A28" s="1" t="s">
        <v>35</v>
      </c>
      <c r="B28" s="1" t="s">
        <v>48</v>
      </c>
      <c r="C28" s="1">
        <v>23</v>
      </c>
      <c r="D28" s="1">
        <v>23.5</v>
      </c>
      <c r="E28" s="1"/>
      <c r="F28" s="1">
        <v>23.3</v>
      </c>
      <c r="G28" s="1">
        <v>23.5</v>
      </c>
      <c r="H28" s="1">
        <v>21.5</v>
      </c>
      <c r="I28" s="1"/>
      <c r="J28" s="1">
        <v>22.5</v>
      </c>
      <c r="K28" s="1">
        <v>22.5</v>
      </c>
      <c r="L28" s="1">
        <v>22.3</v>
      </c>
      <c r="M28" s="1">
        <v>22</v>
      </c>
      <c r="N28" s="1">
        <v>23</v>
      </c>
      <c r="O28" s="1">
        <v>22</v>
      </c>
      <c r="P28" s="3">
        <f t="shared" si="0"/>
        <v>22.677777777777781</v>
      </c>
      <c r="Q28" s="3"/>
    </row>
    <row r="29" spans="1:17" x14ac:dyDescent="0.45">
      <c r="P29" s="3" t="str">
        <f t="shared" si="0"/>
        <v/>
      </c>
      <c r="Q29" s="3"/>
    </row>
    <row r="30" spans="1:17" x14ac:dyDescent="0.45">
      <c r="A30" t="s">
        <v>36</v>
      </c>
      <c r="P30" s="3" t="str">
        <f t="shared" si="0"/>
        <v/>
      </c>
      <c r="Q30" s="3"/>
    </row>
    <row r="31" spans="1:17" x14ac:dyDescent="0.45">
      <c r="A31" s="1" t="s">
        <v>37</v>
      </c>
      <c r="B31" s="1" t="s">
        <v>48</v>
      </c>
      <c r="C31" s="1">
        <v>22.6</v>
      </c>
      <c r="D31" s="1">
        <v>22.5</v>
      </c>
      <c r="E31" s="1"/>
      <c r="F31" s="1">
        <v>22.3</v>
      </c>
      <c r="G31" s="1">
        <v>20.5</v>
      </c>
      <c r="H31" s="1">
        <v>21.5</v>
      </c>
      <c r="I31" s="1"/>
      <c r="J31" s="1">
        <v>20</v>
      </c>
      <c r="K31" s="1">
        <v>22.8</v>
      </c>
      <c r="L31" s="1">
        <v>21.9</v>
      </c>
      <c r="M31" s="1">
        <v>22</v>
      </c>
      <c r="N31" s="1">
        <v>23.5</v>
      </c>
      <c r="O31" s="1">
        <v>21.5</v>
      </c>
      <c r="P31" s="3">
        <f t="shared" si="0"/>
        <v>21.955555555555559</v>
      </c>
      <c r="Q31" s="3"/>
    </row>
    <row r="32" spans="1:17" x14ac:dyDescent="0.45">
      <c r="A32" s="1" t="s">
        <v>38</v>
      </c>
      <c r="B32" s="1" t="s">
        <v>51</v>
      </c>
      <c r="C32" s="1">
        <v>22.8</v>
      </c>
      <c r="D32" s="1">
        <v>24</v>
      </c>
      <c r="E32" s="1"/>
      <c r="F32" s="1">
        <v>24.2</v>
      </c>
      <c r="G32" s="1">
        <v>24.5</v>
      </c>
      <c r="H32" s="1">
        <v>24.5</v>
      </c>
      <c r="I32" s="1">
        <v>22</v>
      </c>
      <c r="J32" s="1"/>
      <c r="K32" s="1">
        <v>24.5</v>
      </c>
      <c r="L32" s="1">
        <v>22.9</v>
      </c>
      <c r="M32" s="1">
        <v>23</v>
      </c>
      <c r="N32" s="1">
        <v>24.5</v>
      </c>
      <c r="O32" s="1">
        <v>23.1</v>
      </c>
      <c r="P32" s="3">
        <f t="shared" si="0"/>
        <v>23.722222222222221</v>
      </c>
      <c r="Q32" s="3"/>
    </row>
    <row r="33" spans="1:17" x14ac:dyDescent="0.45">
      <c r="A33" s="1" t="s">
        <v>25</v>
      </c>
      <c r="B33" s="1" t="s">
        <v>46</v>
      </c>
      <c r="C33" s="1">
        <v>23.4</v>
      </c>
      <c r="D33" s="1"/>
      <c r="E33" s="1"/>
      <c r="F33" s="1">
        <v>24</v>
      </c>
      <c r="G33" s="1">
        <v>24</v>
      </c>
      <c r="H33" s="1">
        <v>23.5</v>
      </c>
      <c r="I33" s="1">
        <v>21</v>
      </c>
      <c r="J33" s="1">
        <v>24</v>
      </c>
      <c r="K33" s="1">
        <v>24.3</v>
      </c>
      <c r="L33" s="1">
        <v>23.5</v>
      </c>
      <c r="M33" s="1">
        <v>23</v>
      </c>
      <c r="N33" s="1">
        <v>24</v>
      </c>
      <c r="O33" s="1">
        <v>22.8</v>
      </c>
      <c r="P33" s="3">
        <f t="shared" si="0"/>
        <v>23.577777777777776</v>
      </c>
      <c r="Q33" s="3"/>
    </row>
    <row r="34" spans="1:17" x14ac:dyDescent="0.45">
      <c r="P34" s="3" t="str">
        <f t="shared" si="0"/>
        <v/>
      </c>
      <c r="Q34" s="3"/>
    </row>
    <row r="35" spans="1:17" x14ac:dyDescent="0.45">
      <c r="A35" t="s">
        <v>39</v>
      </c>
      <c r="P35" s="3" t="str">
        <f t="shared" si="0"/>
        <v/>
      </c>
      <c r="Q35" s="3"/>
    </row>
    <row r="36" spans="1:17" x14ac:dyDescent="0.45">
      <c r="A36" s="1" t="s">
        <v>40</v>
      </c>
      <c r="B36" s="1" t="s">
        <v>48</v>
      </c>
      <c r="C36" s="1">
        <v>24.5</v>
      </c>
      <c r="D36" s="1">
        <v>23.5</v>
      </c>
      <c r="E36" s="1"/>
      <c r="F36" s="1"/>
      <c r="G36" s="1">
        <v>24</v>
      </c>
      <c r="H36" s="1">
        <v>22.5</v>
      </c>
      <c r="I36" s="1">
        <v>23</v>
      </c>
      <c r="J36" s="1">
        <v>24.5</v>
      </c>
      <c r="K36" s="1">
        <v>24</v>
      </c>
      <c r="L36" s="1">
        <v>22.9</v>
      </c>
      <c r="M36" s="1">
        <v>22.5</v>
      </c>
      <c r="N36" s="1">
        <v>24</v>
      </c>
      <c r="O36" s="1">
        <v>23.5</v>
      </c>
      <c r="P36" s="3">
        <f t="shared" si="0"/>
        <v>23.544444444444441</v>
      </c>
      <c r="Q36" s="3"/>
    </row>
    <row r="37" spans="1:17" x14ac:dyDescent="0.45">
      <c r="A37" s="1" t="s">
        <v>41</v>
      </c>
      <c r="B37" s="1" t="s">
        <v>52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 t="str">
        <f t="shared" si="0"/>
        <v/>
      </c>
      <c r="Q37" s="3"/>
    </row>
    <row r="38" spans="1:17" x14ac:dyDescent="0.45">
      <c r="P38" s="3" t="str">
        <f t="shared" si="0"/>
        <v/>
      </c>
      <c r="Q38" s="3"/>
    </row>
    <row r="39" spans="1:17" x14ac:dyDescent="0.45">
      <c r="A39" t="s">
        <v>42</v>
      </c>
      <c r="P39" s="3" t="str">
        <f t="shared" si="0"/>
        <v/>
      </c>
      <c r="Q39" s="3"/>
    </row>
    <row r="40" spans="1:17" x14ac:dyDescent="0.45">
      <c r="A40" s="1" t="s">
        <v>43</v>
      </c>
      <c r="B40" s="1" t="s">
        <v>52</v>
      </c>
      <c r="C40" s="1"/>
      <c r="D40" s="1">
        <v>23.5</v>
      </c>
      <c r="E40" s="1"/>
      <c r="F40" s="1">
        <v>22.8</v>
      </c>
      <c r="G40" s="1">
        <v>23</v>
      </c>
      <c r="H40" s="1">
        <v>22</v>
      </c>
      <c r="I40" s="1">
        <v>21</v>
      </c>
      <c r="J40" s="1">
        <v>19.5</v>
      </c>
      <c r="K40" s="1">
        <v>22.5</v>
      </c>
      <c r="L40" s="1">
        <v>21.91</v>
      </c>
      <c r="M40" s="1">
        <v>21</v>
      </c>
      <c r="N40" s="1">
        <v>23</v>
      </c>
      <c r="O40" s="1">
        <v>21</v>
      </c>
      <c r="P40" s="3">
        <f t="shared" si="0"/>
        <v>22.023333333333333</v>
      </c>
      <c r="Q40" s="3"/>
    </row>
    <row r="41" spans="1:17" x14ac:dyDescent="0.45">
      <c r="P41" s="3" t="str">
        <f t="shared" si="0"/>
        <v/>
      </c>
      <c r="Q41" s="3"/>
    </row>
    <row r="42" spans="1:17" x14ac:dyDescent="0.45">
      <c r="A42" t="s">
        <v>44</v>
      </c>
      <c r="P42" s="3" t="str">
        <f t="shared" si="0"/>
        <v/>
      </c>
      <c r="Q42" s="3"/>
    </row>
    <row r="43" spans="1:17" x14ac:dyDescent="0.45">
      <c r="A43" s="1" t="s">
        <v>45</v>
      </c>
      <c r="B43" s="1" t="s">
        <v>52</v>
      </c>
      <c r="C43" s="1"/>
      <c r="D43" s="1"/>
      <c r="E43" s="1"/>
      <c r="F43" s="1">
        <v>24.8</v>
      </c>
      <c r="G43" s="1">
        <v>24</v>
      </c>
      <c r="H43" s="1">
        <v>22</v>
      </c>
      <c r="I43" s="1">
        <v>21.5</v>
      </c>
      <c r="J43" s="1">
        <v>23.5</v>
      </c>
      <c r="K43" s="1">
        <v>22.5</v>
      </c>
      <c r="L43" s="1">
        <v>22.8</v>
      </c>
      <c r="M43" s="1">
        <v>22</v>
      </c>
      <c r="N43" s="1">
        <v>24</v>
      </c>
      <c r="O43" s="1">
        <v>23</v>
      </c>
      <c r="P43" s="3">
        <f t="shared" si="0"/>
        <v>22.975000000000001</v>
      </c>
      <c r="Q43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69C0-12BF-4270-A2AD-E09A5331976C}">
  <dimension ref="A1:S15"/>
  <sheetViews>
    <sheetView zoomScale="64" workbookViewId="0">
      <selection activeCell="I22" sqref="I22"/>
    </sheetView>
  </sheetViews>
  <sheetFormatPr baseColWidth="10" defaultRowHeight="14.25" x14ac:dyDescent="0.45"/>
  <cols>
    <col min="1" max="1" width="16.3984375" bestFit="1" customWidth="1"/>
    <col min="2" max="2" width="15.73046875" customWidth="1"/>
    <col min="3" max="3" width="12" bestFit="1" customWidth="1"/>
    <col min="4" max="4" width="17.73046875" bestFit="1" customWidth="1"/>
    <col min="5" max="5" width="11.86328125" bestFit="1" customWidth="1"/>
    <col min="6" max="6" width="9.3984375" bestFit="1" customWidth="1"/>
    <col min="7" max="7" width="17.86328125" bestFit="1" customWidth="1"/>
    <col min="8" max="8" width="18.73046875" bestFit="1" customWidth="1"/>
    <col min="9" max="9" width="13" bestFit="1" customWidth="1"/>
    <col min="10" max="11" width="13.1328125" bestFit="1" customWidth="1"/>
    <col min="12" max="12" width="13" bestFit="1" customWidth="1"/>
    <col min="13" max="13" width="10.265625" bestFit="1" customWidth="1"/>
    <col min="14" max="14" width="17.59765625" bestFit="1" customWidth="1"/>
    <col min="15" max="15" width="15.265625" bestFit="1" customWidth="1"/>
    <col min="19" max="19" width="10.6640625" style="3"/>
  </cols>
  <sheetData>
    <row r="1" spans="1:19" x14ac:dyDescent="0.45">
      <c r="B1" t="s">
        <v>26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</row>
    <row r="2" spans="1:19" x14ac:dyDescent="0.45">
      <c r="A2" t="s">
        <v>27</v>
      </c>
      <c r="P2" s="3" t="s">
        <v>56</v>
      </c>
      <c r="Q2" s="5" t="s">
        <v>53</v>
      </c>
      <c r="R2" s="5" t="s">
        <v>54</v>
      </c>
      <c r="S2" s="3" t="s">
        <v>57</v>
      </c>
    </row>
    <row r="3" spans="1:19" x14ac:dyDescent="0.45">
      <c r="A3" s="1" t="s">
        <v>28</v>
      </c>
      <c r="B3" s="1" t="s">
        <v>47</v>
      </c>
      <c r="C3" s="1">
        <v>24.2</v>
      </c>
      <c r="D3" s="1">
        <v>24.5</v>
      </c>
      <c r="E3" s="1"/>
      <c r="F3" s="1">
        <v>24.1</v>
      </c>
      <c r="G3" s="1">
        <v>24.85</v>
      </c>
      <c r="H3" s="1">
        <v>24.8</v>
      </c>
      <c r="I3" s="1">
        <v>24</v>
      </c>
      <c r="J3" s="1">
        <v>24.7</v>
      </c>
      <c r="K3" s="1">
        <v>24.5</v>
      </c>
      <c r="L3" s="1">
        <v>24.3</v>
      </c>
      <c r="M3" s="1"/>
      <c r="N3" s="1">
        <v>24</v>
      </c>
      <c r="O3" s="4">
        <v>24.1</v>
      </c>
      <c r="P3" s="5">
        <f>IF(COUNT(C3:O3)&lt;3,"",(SUM(C3:O3)-MAX(C3:O3)-MIN(C3:O3))/(COUNT(C3:O3)-2))</f>
        <v>24.355555555555558</v>
      </c>
      <c r="Q3" s="5">
        <f>'Round 1'!P20</f>
        <v>24.040000000000003</v>
      </c>
      <c r="R3" s="5">
        <f>Q3+P3</f>
        <v>48.395555555555561</v>
      </c>
      <c r="S3" s="3">
        <v>1</v>
      </c>
    </row>
    <row r="4" spans="1:19" x14ac:dyDescent="0.45">
      <c r="A4" s="1" t="s">
        <v>29</v>
      </c>
      <c r="B4" s="1" t="s">
        <v>48</v>
      </c>
      <c r="C4" s="1">
        <v>22.5</v>
      </c>
      <c r="D4" s="1">
        <v>22.7</v>
      </c>
      <c r="E4" s="1"/>
      <c r="F4" s="1"/>
      <c r="G4" s="1">
        <v>23</v>
      </c>
      <c r="H4" s="1">
        <v>23.5</v>
      </c>
      <c r="I4" s="1"/>
      <c r="J4" s="1">
        <v>23</v>
      </c>
      <c r="K4" s="1">
        <v>24</v>
      </c>
      <c r="L4" s="1">
        <v>23.41</v>
      </c>
      <c r="M4" s="1">
        <v>23</v>
      </c>
      <c r="N4" s="1">
        <v>22</v>
      </c>
      <c r="O4" s="4">
        <v>22.3</v>
      </c>
      <c r="P4" s="5">
        <f t="shared" ref="P4:P15" si="0">IF(COUNT(C4:O4)&lt;3,"",(SUM(C4:O4)-MAX(C4:O4)-MIN(C4:O4))/(COUNT(C4:O4)-2))</f>
        <v>22.92625</v>
      </c>
      <c r="Q4" s="5">
        <f>'Round 1'!P21</f>
        <v>22.531111111111112</v>
      </c>
      <c r="R4" s="5">
        <f t="shared" ref="R4:R15" si="1">Q4+P4</f>
        <v>45.457361111111112</v>
      </c>
      <c r="S4" s="3">
        <v>3</v>
      </c>
    </row>
    <row r="5" spans="1:19" x14ac:dyDescent="0.45">
      <c r="A5" s="1" t="s">
        <v>30</v>
      </c>
      <c r="B5" s="1" t="s">
        <v>48</v>
      </c>
      <c r="C5" s="1">
        <v>22.3</v>
      </c>
      <c r="D5" s="1">
        <v>23.2</v>
      </c>
      <c r="E5" s="1"/>
      <c r="F5" s="1"/>
      <c r="G5" s="1">
        <v>23.5</v>
      </c>
      <c r="H5" s="1">
        <v>22.3</v>
      </c>
      <c r="I5" s="1"/>
      <c r="J5" s="1">
        <v>22.5</v>
      </c>
      <c r="K5" s="1">
        <v>22.5</v>
      </c>
      <c r="L5" s="1">
        <v>21.38</v>
      </c>
      <c r="M5" s="1">
        <v>21</v>
      </c>
      <c r="N5" s="1">
        <v>23</v>
      </c>
      <c r="O5" s="4">
        <v>22</v>
      </c>
      <c r="P5" s="5">
        <f t="shared" si="0"/>
        <v>22.397500000000001</v>
      </c>
      <c r="Q5" s="5">
        <f>'Round 1'!P22</f>
        <v>22.738888888888891</v>
      </c>
      <c r="R5" s="5">
        <f t="shared" si="1"/>
        <v>45.136388888888888</v>
      </c>
      <c r="S5" s="3">
        <v>4</v>
      </c>
    </row>
    <row r="6" spans="1:19" x14ac:dyDescent="0.45">
      <c r="A6" s="1" t="s">
        <v>31</v>
      </c>
      <c r="B6" s="1" t="s">
        <v>47</v>
      </c>
      <c r="C6" s="1">
        <v>24</v>
      </c>
      <c r="D6" s="1">
        <v>23.5</v>
      </c>
      <c r="E6" s="1"/>
      <c r="F6" s="1">
        <v>23.3</v>
      </c>
      <c r="G6" s="1">
        <v>23.8</v>
      </c>
      <c r="H6" s="1">
        <v>21</v>
      </c>
      <c r="I6" s="1">
        <v>21.7</v>
      </c>
      <c r="J6" s="1">
        <v>22.8</v>
      </c>
      <c r="K6" s="1">
        <v>23.5</v>
      </c>
      <c r="L6" s="1">
        <v>22.86</v>
      </c>
      <c r="M6" s="1"/>
      <c r="N6" s="1">
        <v>24.2</v>
      </c>
      <c r="O6" s="4">
        <v>23.2</v>
      </c>
      <c r="P6" s="5">
        <f t="shared" si="0"/>
        <v>23.184444444444441</v>
      </c>
      <c r="Q6" s="5">
        <f>'Round 1'!P23</f>
        <v>23.565555555555559</v>
      </c>
      <c r="R6" s="5">
        <f t="shared" si="1"/>
        <v>46.75</v>
      </c>
      <c r="S6" s="3">
        <v>2</v>
      </c>
    </row>
    <row r="7" spans="1:19" x14ac:dyDescent="0.45">
      <c r="A7" s="1" t="s">
        <v>32</v>
      </c>
      <c r="B7" s="1" t="s">
        <v>48</v>
      </c>
      <c r="C7" s="1">
        <v>21.5</v>
      </c>
      <c r="D7" s="1">
        <v>23</v>
      </c>
      <c r="E7" s="1"/>
      <c r="F7" s="1"/>
      <c r="G7" s="1">
        <v>22.8</v>
      </c>
      <c r="H7" s="1">
        <v>21</v>
      </c>
      <c r="I7" s="1"/>
      <c r="J7" s="1">
        <v>22.1</v>
      </c>
      <c r="K7" s="1">
        <v>22</v>
      </c>
      <c r="L7" s="1">
        <v>19</v>
      </c>
      <c r="M7" s="1">
        <v>21</v>
      </c>
      <c r="N7" s="1">
        <v>21</v>
      </c>
      <c r="O7" s="4">
        <v>22.1</v>
      </c>
      <c r="P7" s="5">
        <f t="shared" si="0"/>
        <v>21.6875</v>
      </c>
      <c r="Q7" s="5">
        <f>'Round 1'!P24</f>
        <v>22.544444444444448</v>
      </c>
      <c r="R7" s="5">
        <f t="shared" si="1"/>
        <v>44.231944444444451</v>
      </c>
      <c r="S7" s="3">
        <v>5</v>
      </c>
    </row>
    <row r="8" spans="1:19" x14ac:dyDescent="0.45">
      <c r="P8" s="5" t="str">
        <f t="shared" si="0"/>
        <v/>
      </c>
      <c r="Q8" s="5"/>
      <c r="R8" s="5"/>
    </row>
    <row r="9" spans="1:19" x14ac:dyDescent="0.45">
      <c r="A9" t="s">
        <v>33</v>
      </c>
      <c r="P9" s="5" t="str">
        <f t="shared" si="0"/>
        <v/>
      </c>
      <c r="Q9" s="5"/>
      <c r="R9" s="5"/>
    </row>
    <row r="10" spans="1:19" x14ac:dyDescent="0.45">
      <c r="A10" s="2" t="s">
        <v>34</v>
      </c>
      <c r="B10" s="1" t="s">
        <v>48</v>
      </c>
      <c r="C10" s="1">
        <v>24.8</v>
      </c>
      <c r="D10" s="1">
        <v>25</v>
      </c>
      <c r="E10" s="1"/>
      <c r="F10" s="1"/>
      <c r="G10" s="1">
        <v>25</v>
      </c>
      <c r="H10" s="1">
        <v>24.5</v>
      </c>
      <c r="I10" s="1"/>
      <c r="J10" s="1">
        <v>25</v>
      </c>
      <c r="K10" s="1">
        <v>25</v>
      </c>
      <c r="L10" s="1">
        <v>24.3</v>
      </c>
      <c r="M10" s="1">
        <v>25</v>
      </c>
      <c r="N10" s="1">
        <v>24.8</v>
      </c>
      <c r="O10" s="4">
        <v>25</v>
      </c>
      <c r="P10" s="5">
        <f t="shared" si="0"/>
        <v>24.887500000000003</v>
      </c>
      <c r="Q10" s="5">
        <f>'Round 1'!P27</f>
        <v>24.483333333333334</v>
      </c>
      <c r="R10" s="5">
        <f t="shared" si="1"/>
        <v>49.370833333333337</v>
      </c>
      <c r="S10" s="3">
        <v>1</v>
      </c>
    </row>
    <row r="11" spans="1:19" x14ac:dyDescent="0.45">
      <c r="A11" s="1" t="s">
        <v>35</v>
      </c>
      <c r="B11" s="1" t="s">
        <v>48</v>
      </c>
      <c r="C11" s="1">
        <v>23</v>
      </c>
      <c r="D11" s="1">
        <v>21</v>
      </c>
      <c r="E11" s="1"/>
      <c r="F11" s="1"/>
      <c r="G11" s="1">
        <v>23</v>
      </c>
      <c r="H11" s="1">
        <v>21.5</v>
      </c>
      <c r="I11" s="1"/>
      <c r="J11" s="1">
        <v>21</v>
      </c>
      <c r="K11" s="1">
        <v>22.5</v>
      </c>
      <c r="L11" s="1">
        <v>21.8</v>
      </c>
      <c r="M11" s="1">
        <v>21</v>
      </c>
      <c r="N11" s="1">
        <v>23</v>
      </c>
      <c r="O11" s="4">
        <v>22</v>
      </c>
      <c r="P11" s="5">
        <f t="shared" si="0"/>
        <v>21.975000000000001</v>
      </c>
      <c r="Q11" s="5">
        <f>'Round 1'!P28</f>
        <v>22.677777777777781</v>
      </c>
      <c r="R11" s="5">
        <f t="shared" si="1"/>
        <v>44.652777777777786</v>
      </c>
      <c r="S11" s="3">
        <v>2</v>
      </c>
    </row>
    <row r="12" spans="1:19" x14ac:dyDescent="0.45">
      <c r="P12" s="5" t="str">
        <f t="shared" si="0"/>
        <v/>
      </c>
      <c r="Q12" s="5"/>
      <c r="R12" s="5"/>
    </row>
    <row r="13" spans="1:19" x14ac:dyDescent="0.45">
      <c r="A13" t="s">
        <v>39</v>
      </c>
      <c r="P13" s="5" t="str">
        <f t="shared" si="0"/>
        <v/>
      </c>
      <c r="Q13" s="5"/>
      <c r="R13" s="5"/>
    </row>
    <row r="14" spans="1:19" x14ac:dyDescent="0.45">
      <c r="A14" s="1" t="s">
        <v>40</v>
      </c>
      <c r="B14" s="1" t="s">
        <v>48</v>
      </c>
      <c r="C14" s="1">
        <v>24.5</v>
      </c>
      <c r="D14" s="1">
        <v>25</v>
      </c>
      <c r="E14" s="1"/>
      <c r="F14" s="1"/>
      <c r="G14" s="1">
        <v>25</v>
      </c>
      <c r="H14" s="1">
        <v>25</v>
      </c>
      <c r="I14" s="1"/>
      <c r="J14" s="1">
        <v>25</v>
      </c>
      <c r="K14" s="1">
        <v>24.5</v>
      </c>
      <c r="L14" s="1">
        <v>23.8</v>
      </c>
      <c r="M14" s="1">
        <v>25</v>
      </c>
      <c r="N14" s="1">
        <v>25</v>
      </c>
      <c r="O14" s="4">
        <v>24.8</v>
      </c>
      <c r="P14" s="5">
        <f t="shared" si="0"/>
        <v>24.85</v>
      </c>
      <c r="Q14" s="5">
        <f>'Round 1'!P36</f>
        <v>23.544444444444441</v>
      </c>
      <c r="R14" s="5">
        <f t="shared" si="1"/>
        <v>48.394444444444446</v>
      </c>
      <c r="S14" s="3">
        <v>1</v>
      </c>
    </row>
    <row r="15" spans="1:19" x14ac:dyDescent="0.45">
      <c r="A15" s="1" t="s">
        <v>41</v>
      </c>
      <c r="B15" s="1" t="s">
        <v>52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  <c r="P15" s="5" t="str">
        <f t="shared" si="0"/>
        <v/>
      </c>
      <c r="Q15" s="5"/>
      <c r="R15" s="5" t="e">
        <f t="shared" si="1"/>
        <v>#VALUE!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D753-3888-4A93-83F4-DDB51402F515}">
  <dimension ref="A1:S19"/>
  <sheetViews>
    <sheetView topLeftCell="D1" zoomScale="111" workbookViewId="0">
      <selection activeCell="D6" sqref="A6:XFD6"/>
    </sheetView>
  </sheetViews>
  <sheetFormatPr baseColWidth="10" defaultRowHeight="14.25" x14ac:dyDescent="0.45"/>
  <cols>
    <col min="1" max="1" width="20.265625" customWidth="1"/>
    <col min="2" max="2" width="13.265625" bestFit="1" customWidth="1"/>
    <col min="3" max="3" width="12" bestFit="1" customWidth="1"/>
    <col min="4" max="4" width="17.73046875" bestFit="1" customWidth="1"/>
    <col min="5" max="5" width="11.86328125" bestFit="1" customWidth="1"/>
    <col min="6" max="6" width="9.3984375" bestFit="1" customWidth="1"/>
    <col min="7" max="7" width="17.86328125" bestFit="1" customWidth="1"/>
    <col min="8" max="8" width="18.73046875" bestFit="1" customWidth="1"/>
    <col min="9" max="9" width="13" bestFit="1" customWidth="1"/>
    <col min="10" max="11" width="13.1328125" bestFit="1" customWidth="1"/>
    <col min="12" max="12" width="13" bestFit="1" customWidth="1"/>
    <col min="13" max="13" width="10.265625" bestFit="1" customWidth="1"/>
    <col min="14" max="14" width="17.59765625" bestFit="1" customWidth="1"/>
    <col min="15" max="15" width="15.265625" bestFit="1" customWidth="1"/>
    <col min="19" max="19" width="10.6640625" style="3"/>
  </cols>
  <sheetData>
    <row r="1" spans="1:19" x14ac:dyDescent="0.45">
      <c r="B1" t="s">
        <v>26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</row>
    <row r="2" spans="1:19" x14ac:dyDescent="0.45">
      <c r="A2" t="s">
        <v>13</v>
      </c>
      <c r="P2" s="5" t="s">
        <v>56</v>
      </c>
      <c r="Q2" s="5" t="s">
        <v>53</v>
      </c>
      <c r="R2" s="5" t="s">
        <v>54</v>
      </c>
      <c r="S2" s="6" t="s">
        <v>57</v>
      </c>
    </row>
    <row r="3" spans="1:19" x14ac:dyDescent="0.45">
      <c r="A3" s="1" t="s">
        <v>15</v>
      </c>
      <c r="B3" s="1" t="s">
        <v>47</v>
      </c>
      <c r="C3" s="1">
        <v>23.8</v>
      </c>
      <c r="D3" s="1">
        <v>23.8</v>
      </c>
      <c r="E3" s="1"/>
      <c r="F3" s="1">
        <v>22.8</v>
      </c>
      <c r="G3" s="1">
        <v>22.5</v>
      </c>
      <c r="H3" s="1">
        <v>23</v>
      </c>
      <c r="I3" s="1">
        <v>21.5</v>
      </c>
      <c r="J3" s="1">
        <v>23</v>
      </c>
      <c r="K3" s="1">
        <v>22.8</v>
      </c>
      <c r="L3" s="1">
        <v>23.44</v>
      </c>
      <c r="M3" s="1"/>
      <c r="N3" s="1">
        <v>23</v>
      </c>
      <c r="O3" s="4">
        <v>22.7</v>
      </c>
      <c r="P3" s="5">
        <f>IF(COUNT(C3:O3)&lt;3,"",(SUM(C3:O3)-MAX(C3:O3)-MIN(C3:O3))/(COUNT(C3:O3)-2))</f>
        <v>23.004444444444445</v>
      </c>
      <c r="Q3" s="5">
        <f>'Round 1'!P6</f>
        <v>23.451111111111107</v>
      </c>
      <c r="R3" s="5">
        <f>Q3+P3</f>
        <v>46.455555555555549</v>
      </c>
      <c r="S3" s="5">
        <v>1</v>
      </c>
    </row>
    <row r="4" spans="1:19" x14ac:dyDescent="0.45">
      <c r="A4" s="1" t="s">
        <v>20</v>
      </c>
      <c r="B4" s="1" t="s">
        <v>50</v>
      </c>
      <c r="C4" s="1">
        <v>24.5</v>
      </c>
      <c r="D4" s="1">
        <v>23.7</v>
      </c>
      <c r="E4" s="1"/>
      <c r="F4" s="1">
        <v>23.2</v>
      </c>
      <c r="G4" s="1">
        <v>22.6</v>
      </c>
      <c r="H4" s="1">
        <v>23.5</v>
      </c>
      <c r="I4" s="1">
        <v>22.7</v>
      </c>
      <c r="J4" s="1">
        <v>24</v>
      </c>
      <c r="K4" s="1">
        <v>24.4</v>
      </c>
      <c r="L4" s="1"/>
      <c r="M4" s="1">
        <v>22</v>
      </c>
      <c r="N4" s="1">
        <v>23.8</v>
      </c>
      <c r="O4" s="4">
        <v>23</v>
      </c>
      <c r="P4" s="5">
        <f t="shared" ref="P4:P19" si="0">IF(COUNT(C4:O4)&lt;3,"",(SUM(C4:O4)-MAX(C4:O4)-MIN(C4:O4))/(COUNT(C4:O4)-2))</f>
        <v>23.43333333333333</v>
      </c>
      <c r="Q4" s="5">
        <f>'Round 1'!P12</f>
        <v>22.788888888888884</v>
      </c>
      <c r="R4" s="5">
        <f>Q4+P4</f>
        <v>46.222222222222214</v>
      </c>
      <c r="S4" s="5">
        <v>3</v>
      </c>
    </row>
    <row r="5" spans="1:19" x14ac:dyDescent="0.45">
      <c r="A5" s="1" t="s">
        <v>21</v>
      </c>
      <c r="B5" s="1" t="s">
        <v>51</v>
      </c>
      <c r="C5" s="1">
        <v>24.3</v>
      </c>
      <c r="D5" s="1">
        <v>23.5</v>
      </c>
      <c r="E5" s="1"/>
      <c r="F5" s="1">
        <v>23.6</v>
      </c>
      <c r="G5" s="1">
        <v>23.5</v>
      </c>
      <c r="H5" s="1">
        <v>21</v>
      </c>
      <c r="I5" s="1">
        <v>22.5</v>
      </c>
      <c r="J5" s="1"/>
      <c r="K5" s="1">
        <v>21.5</v>
      </c>
      <c r="L5" s="1">
        <v>22.94</v>
      </c>
      <c r="M5" s="1">
        <v>23</v>
      </c>
      <c r="N5" s="1">
        <v>24.5</v>
      </c>
      <c r="O5" s="4">
        <v>23.7</v>
      </c>
      <c r="P5" s="5">
        <f t="shared" si="0"/>
        <v>23.171111111111109</v>
      </c>
      <c r="Q5" s="5">
        <f>'Round 1'!P14</f>
        <v>22.95</v>
      </c>
      <c r="R5" s="5">
        <f t="shared" ref="R5:R19" si="1">Q5+P5</f>
        <v>46.121111111111105</v>
      </c>
      <c r="S5" s="5">
        <v>4</v>
      </c>
    </row>
    <row r="6" spans="1:19" x14ac:dyDescent="0.45">
      <c r="A6" s="2" t="s">
        <v>22</v>
      </c>
      <c r="B6" s="1" t="s">
        <v>51</v>
      </c>
      <c r="C6" s="1">
        <v>23.5</v>
      </c>
      <c r="D6" s="1">
        <v>23.3</v>
      </c>
      <c r="E6" s="1"/>
      <c r="F6" s="1">
        <v>23.5</v>
      </c>
      <c r="G6" s="1">
        <v>22.7</v>
      </c>
      <c r="H6" s="1">
        <v>23</v>
      </c>
      <c r="I6" s="1">
        <v>23.2</v>
      </c>
      <c r="J6" s="1"/>
      <c r="K6" s="1">
        <v>23</v>
      </c>
      <c r="L6" s="1">
        <v>22.71</v>
      </c>
      <c r="M6" s="1">
        <v>23.1</v>
      </c>
      <c r="N6" s="1">
        <v>24</v>
      </c>
      <c r="O6" s="4">
        <v>22.6</v>
      </c>
      <c r="P6" s="5">
        <f t="shared" si="0"/>
        <v>23.112222222222222</v>
      </c>
      <c r="Q6" s="5">
        <f>'Round 1'!P14</f>
        <v>22.95</v>
      </c>
      <c r="R6" s="5">
        <f t="shared" si="1"/>
        <v>46.062222222222218</v>
      </c>
      <c r="S6" s="5">
        <v>5</v>
      </c>
    </row>
    <row r="7" spans="1:19" x14ac:dyDescent="0.45">
      <c r="A7" s="1" t="s">
        <v>24</v>
      </c>
      <c r="B7" s="1" t="s">
        <v>46</v>
      </c>
      <c r="C7" s="1">
        <v>22.8</v>
      </c>
      <c r="D7" s="1"/>
      <c r="E7" s="1"/>
      <c r="F7" s="1">
        <v>21.7</v>
      </c>
      <c r="G7" s="1"/>
      <c r="H7" s="1">
        <v>18.100000000000001</v>
      </c>
      <c r="I7" s="1">
        <v>19.5</v>
      </c>
      <c r="J7" s="1">
        <v>20</v>
      </c>
      <c r="K7" s="1">
        <v>20.5</v>
      </c>
      <c r="L7" s="1">
        <v>20</v>
      </c>
      <c r="M7" s="1">
        <v>19</v>
      </c>
      <c r="N7" s="1">
        <v>20.5</v>
      </c>
      <c r="O7" s="4">
        <v>21</v>
      </c>
      <c r="P7" s="5">
        <f t="shared" si="0"/>
        <v>20.274999999999999</v>
      </c>
      <c r="Q7" s="5">
        <f>'Round 1'!P16</f>
        <v>22.512500000000003</v>
      </c>
      <c r="R7" s="5">
        <f t="shared" si="1"/>
        <v>42.787500000000001</v>
      </c>
      <c r="S7" s="5">
        <v>6</v>
      </c>
    </row>
    <row r="8" spans="1:19" x14ac:dyDescent="0.45">
      <c r="A8" s="1" t="s">
        <v>25</v>
      </c>
      <c r="B8" s="1" t="s">
        <v>46</v>
      </c>
      <c r="C8" s="1">
        <v>24</v>
      </c>
      <c r="D8" s="1"/>
      <c r="E8" s="1"/>
      <c r="F8" s="1">
        <v>22.5</v>
      </c>
      <c r="G8" s="1"/>
      <c r="H8" s="1">
        <v>23.7</v>
      </c>
      <c r="I8" s="1">
        <v>22.9</v>
      </c>
      <c r="J8" s="1">
        <v>22.5</v>
      </c>
      <c r="K8" s="1">
        <v>24</v>
      </c>
      <c r="L8" s="1">
        <v>21.9</v>
      </c>
      <c r="M8" s="1">
        <v>21</v>
      </c>
      <c r="N8" s="1">
        <v>23.5</v>
      </c>
      <c r="O8" s="4">
        <v>22</v>
      </c>
      <c r="P8" s="5">
        <f t="shared" si="0"/>
        <v>22.875</v>
      </c>
      <c r="Q8" s="5">
        <f>'Round 1'!P17</f>
        <v>23.451249999999998</v>
      </c>
      <c r="R8" s="5">
        <f t="shared" si="1"/>
        <v>46.326250000000002</v>
      </c>
      <c r="S8" s="5">
        <v>2</v>
      </c>
    </row>
    <row r="9" spans="1:19" x14ac:dyDescent="0.45">
      <c r="P9" s="5" t="str">
        <f t="shared" si="0"/>
        <v/>
      </c>
      <c r="Q9" s="5"/>
      <c r="R9" s="5"/>
      <c r="S9" s="5"/>
    </row>
    <row r="10" spans="1:19" x14ac:dyDescent="0.45">
      <c r="A10" t="s">
        <v>42</v>
      </c>
      <c r="P10" s="5" t="str">
        <f t="shared" si="0"/>
        <v/>
      </c>
      <c r="Q10" s="5"/>
      <c r="R10" s="5"/>
      <c r="S10" s="5"/>
    </row>
    <row r="11" spans="1:19" x14ac:dyDescent="0.45">
      <c r="A11" s="1" t="s">
        <v>43</v>
      </c>
      <c r="B11" s="1" t="s">
        <v>52</v>
      </c>
      <c r="C11" s="1"/>
      <c r="D11" s="1">
        <v>23</v>
      </c>
      <c r="E11" s="1"/>
      <c r="F11" s="1">
        <v>22.5</v>
      </c>
      <c r="G11" s="1">
        <v>22</v>
      </c>
      <c r="H11" s="1">
        <v>22</v>
      </c>
      <c r="I11" s="1">
        <v>22.5</v>
      </c>
      <c r="J11" s="1">
        <v>20</v>
      </c>
      <c r="K11" s="1">
        <v>22</v>
      </c>
      <c r="L11" s="1">
        <v>21.23</v>
      </c>
      <c r="M11" s="1">
        <v>22</v>
      </c>
      <c r="N11" s="1">
        <v>23</v>
      </c>
      <c r="O11" s="4">
        <v>21.5</v>
      </c>
      <c r="P11" s="5">
        <f t="shared" si="0"/>
        <v>22.08111111111111</v>
      </c>
      <c r="Q11" s="5">
        <f>'Round 1'!P40</f>
        <v>22.023333333333333</v>
      </c>
      <c r="R11" s="5">
        <f t="shared" si="1"/>
        <v>44.104444444444439</v>
      </c>
      <c r="S11" s="5">
        <v>1</v>
      </c>
    </row>
    <row r="12" spans="1:19" x14ac:dyDescent="0.45">
      <c r="P12" s="5" t="str">
        <f t="shared" si="0"/>
        <v/>
      </c>
      <c r="Q12" s="5"/>
      <c r="R12" s="5"/>
      <c r="S12" s="5"/>
    </row>
    <row r="13" spans="1:19" x14ac:dyDescent="0.45">
      <c r="A13" t="s">
        <v>36</v>
      </c>
      <c r="P13" s="5" t="str">
        <f t="shared" si="0"/>
        <v/>
      </c>
      <c r="Q13" s="5"/>
      <c r="R13" s="5"/>
      <c r="S13" s="5"/>
    </row>
    <row r="14" spans="1:19" x14ac:dyDescent="0.45">
      <c r="A14" s="1" t="s">
        <v>37</v>
      </c>
      <c r="B14" s="1" t="s">
        <v>48</v>
      </c>
      <c r="C14" s="1">
        <v>22</v>
      </c>
      <c r="D14" s="1">
        <v>20</v>
      </c>
      <c r="E14" s="1"/>
      <c r="F14" s="1"/>
      <c r="G14" s="1">
        <v>22.5</v>
      </c>
      <c r="H14" s="1">
        <v>22</v>
      </c>
      <c r="I14" s="1"/>
      <c r="J14" s="1">
        <v>20</v>
      </c>
      <c r="K14" s="1">
        <v>22</v>
      </c>
      <c r="L14" s="1">
        <v>22</v>
      </c>
      <c r="M14" s="1">
        <v>23</v>
      </c>
      <c r="N14" s="1">
        <v>22.5</v>
      </c>
      <c r="O14" s="4">
        <v>21.5</v>
      </c>
      <c r="P14" s="5">
        <f t="shared" si="0"/>
        <v>21.8125</v>
      </c>
      <c r="Q14" s="5">
        <f>'Round 1'!P31</f>
        <v>21.955555555555559</v>
      </c>
      <c r="R14" s="5">
        <f t="shared" si="1"/>
        <v>43.768055555555563</v>
      </c>
      <c r="S14" s="5">
        <v>3</v>
      </c>
    </row>
    <row r="15" spans="1:19" x14ac:dyDescent="0.45">
      <c r="A15" s="1" t="s">
        <v>38</v>
      </c>
      <c r="B15" s="1" t="s">
        <v>51</v>
      </c>
      <c r="C15" s="1">
        <v>24.8</v>
      </c>
      <c r="D15" s="1">
        <v>25</v>
      </c>
      <c r="E15" s="1"/>
      <c r="F15" s="1">
        <v>25</v>
      </c>
      <c r="G15" s="1">
        <v>24.9</v>
      </c>
      <c r="H15" s="1">
        <v>25</v>
      </c>
      <c r="I15" s="1">
        <v>24.5</v>
      </c>
      <c r="J15" s="1"/>
      <c r="K15" s="1">
        <v>24.5</v>
      </c>
      <c r="L15" s="1">
        <v>24.2</v>
      </c>
      <c r="M15" s="1">
        <v>25</v>
      </c>
      <c r="N15" s="1">
        <v>25</v>
      </c>
      <c r="O15" s="4">
        <v>24.5</v>
      </c>
      <c r="P15" s="5">
        <f t="shared" si="0"/>
        <v>24.799999999999997</v>
      </c>
      <c r="Q15" s="5">
        <f>'Round 1'!P32</f>
        <v>23.722222222222221</v>
      </c>
      <c r="R15" s="5">
        <f t="shared" si="1"/>
        <v>48.522222222222219</v>
      </c>
      <c r="S15" s="5">
        <v>1</v>
      </c>
    </row>
    <row r="16" spans="1:19" x14ac:dyDescent="0.45">
      <c r="A16" s="1" t="s">
        <v>25</v>
      </c>
      <c r="B16" s="1" t="s">
        <v>46</v>
      </c>
      <c r="C16" s="1">
        <v>24.2</v>
      </c>
      <c r="D16" s="1"/>
      <c r="E16" s="1"/>
      <c r="F16" s="1">
        <v>23.5</v>
      </c>
      <c r="G16" s="1"/>
      <c r="H16" s="1">
        <v>24.5</v>
      </c>
      <c r="I16" s="1">
        <v>23</v>
      </c>
      <c r="J16" s="1">
        <v>22.9</v>
      </c>
      <c r="K16" s="1">
        <v>24</v>
      </c>
      <c r="L16" s="1">
        <v>23.82</v>
      </c>
      <c r="M16" s="1">
        <v>24</v>
      </c>
      <c r="N16" s="1">
        <v>24</v>
      </c>
      <c r="O16" s="4">
        <v>23</v>
      </c>
      <c r="P16" s="5">
        <f t="shared" si="0"/>
        <v>23.689999999999998</v>
      </c>
      <c r="Q16" s="5">
        <f>'Round 1'!P33</f>
        <v>23.577777777777776</v>
      </c>
      <c r="R16" s="5">
        <f t="shared" si="1"/>
        <v>47.267777777777773</v>
      </c>
      <c r="S16" s="5">
        <v>2</v>
      </c>
    </row>
    <row r="17" spans="1:19" x14ac:dyDescent="0.45">
      <c r="P17" s="5" t="str">
        <f t="shared" si="0"/>
        <v/>
      </c>
      <c r="Q17" s="5"/>
      <c r="R17" s="5"/>
      <c r="S17" s="5"/>
    </row>
    <row r="18" spans="1:19" x14ac:dyDescent="0.45">
      <c r="A18" t="s">
        <v>44</v>
      </c>
      <c r="P18" s="5" t="str">
        <f t="shared" si="0"/>
        <v/>
      </c>
      <c r="Q18" s="5"/>
      <c r="R18" s="5"/>
      <c r="S18" s="5"/>
    </row>
    <row r="19" spans="1:19" x14ac:dyDescent="0.45">
      <c r="A19" s="1" t="s">
        <v>45</v>
      </c>
      <c r="B19" s="1" t="s">
        <v>52</v>
      </c>
      <c r="C19" s="1"/>
      <c r="D19" s="1"/>
      <c r="E19" s="1"/>
      <c r="F19" s="1">
        <v>24</v>
      </c>
      <c r="G19" s="1">
        <v>23.8</v>
      </c>
      <c r="H19" s="1">
        <v>22.8</v>
      </c>
      <c r="I19" s="1">
        <v>23</v>
      </c>
      <c r="J19" s="1">
        <v>23.2</v>
      </c>
      <c r="K19" s="1">
        <v>22.5</v>
      </c>
      <c r="L19" s="1">
        <v>23.09</v>
      </c>
      <c r="M19" s="1">
        <v>23</v>
      </c>
      <c r="N19" s="1">
        <v>24</v>
      </c>
      <c r="O19" s="4">
        <v>22.9</v>
      </c>
      <c r="P19" s="5">
        <f t="shared" si="0"/>
        <v>23.223750000000003</v>
      </c>
      <c r="Q19" s="5">
        <f>'Round 1'!P43</f>
        <v>22.975000000000001</v>
      </c>
      <c r="R19" s="5">
        <f t="shared" si="1"/>
        <v>46.198750000000004</v>
      </c>
      <c r="S19" s="5">
        <v>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F9584DF8033343B3F24F01C4BF72B9" ma:contentTypeVersion="12" ma:contentTypeDescription="Ein neues Dokument erstellen." ma:contentTypeScope="" ma:versionID="5d683cd160be8e34222ad62cb65cc9e4">
  <xsd:schema xmlns:xsd="http://www.w3.org/2001/XMLSchema" xmlns:xs="http://www.w3.org/2001/XMLSchema" xmlns:p="http://schemas.microsoft.com/office/2006/metadata/properties" xmlns:ns2="27ba2573-b0b5-4501-adf4-9d2c94e96688" xmlns:ns3="304d06f2-2646-4b22-9b0d-1863493e64a6" targetNamespace="http://schemas.microsoft.com/office/2006/metadata/properties" ma:root="true" ma:fieldsID="523fe11b0a53b34a2a7b1f46090d72c4" ns2:_="" ns3:_="">
    <xsd:import namespace="27ba2573-b0b5-4501-adf4-9d2c94e96688"/>
    <xsd:import namespace="304d06f2-2646-4b22-9b0d-1863493e6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a2573-b0b5-4501-adf4-9d2c94e96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045e6577-1b85-42e0-9707-b3dfc48dc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06f2-2646-4b22-9b0d-1863493e64a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9515635-7cf3-4364-b192-847401a6f970}" ma:internalName="TaxCatchAll" ma:showField="CatchAllData" ma:web="304d06f2-2646-4b22-9b0d-1863493e6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a2573-b0b5-4501-adf4-9d2c94e96688">
      <Terms xmlns="http://schemas.microsoft.com/office/infopath/2007/PartnerControls"/>
    </lcf76f155ced4ddcb4097134ff3c332f>
    <TaxCatchAll xmlns="304d06f2-2646-4b22-9b0d-1863493e64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D49D49-3B2F-47A4-ACC9-4911E09E4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a2573-b0b5-4501-adf4-9d2c94e96688"/>
    <ds:schemaRef ds:uri="304d06f2-2646-4b22-9b0d-1863493e6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460135-36FD-429E-A4A6-7FB3E9B293B8}">
  <ds:schemaRefs>
    <ds:schemaRef ds:uri="http://schemas.microsoft.com/office/2006/metadata/properties"/>
    <ds:schemaRef ds:uri="http://schemas.microsoft.com/office/infopath/2007/PartnerControls"/>
    <ds:schemaRef ds:uri="27ba2573-b0b5-4501-adf4-9d2c94e96688"/>
    <ds:schemaRef ds:uri="304d06f2-2646-4b22-9b0d-1863493e64a6"/>
  </ds:schemaRefs>
</ds:datastoreItem>
</file>

<file path=customXml/itemProps3.xml><?xml version="1.0" encoding="utf-8"?>
<ds:datastoreItem xmlns:ds="http://schemas.openxmlformats.org/officeDocument/2006/customXml" ds:itemID="{57FAFDBE-9968-4A83-98D9-B2990DD6D1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Round 1</vt:lpstr>
      <vt:lpstr>Round 2 Junior</vt:lpstr>
      <vt:lpstr>Round 2 Senior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Dann</dc:creator>
  <cp:lastModifiedBy>Eric Dann</cp:lastModifiedBy>
  <dcterms:created xsi:type="dcterms:W3CDTF">2026-03-28T11:39:21Z</dcterms:created>
  <dcterms:modified xsi:type="dcterms:W3CDTF">2026-04-12T11:38:56Z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0x0101005AF9584DF8033343B3F24F01C4BF72B9</vt:lpwstr>
  </property>
  <property fmtid="{D5CDD505-2E9C-101B-9397-08002B2CF9AE}" pid="3" name="MediaServiceImageTags">
    <vt:lpwstr/>
  </property>
</Properties>
</file>